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โปรแกรมคำนวณปันผล" sheetId="1" r:id="rId1"/>
    <sheet name="โปรแกรมคำนวณเฉลี่ยคืน" sheetId="2" r:id="rId2"/>
  </sheets>
  <definedNames>
    <definedName name="_xlnm.Print_Area" localSheetId="0">'โปรแกรมคำนวณปันผล'!$A$1:$G$25</definedName>
  </definedNames>
  <calcPr fullCalcOnLoad="1"/>
</workbook>
</file>

<file path=xl/sharedStrings.xml><?xml version="1.0" encoding="utf-8"?>
<sst xmlns="http://schemas.openxmlformats.org/spreadsheetml/2006/main" count="51" uniqueCount="48">
  <si>
    <t>ทุนเรือนห้น</t>
  </si>
  <si>
    <t>เดือน</t>
  </si>
  <si>
    <t>บันไดหุ้น</t>
  </si>
  <si>
    <t>หุ้นยกมา+บันไดหุ้นระหว่างปี</t>
  </si>
  <si>
    <t>ปันผล</t>
  </si>
  <si>
    <t>โปรแกรมคำนวณหุ้นเป็นปันผล</t>
  </si>
  <si>
    <t>ยกมาจากปีที่แล้ว</t>
  </si>
  <si>
    <t>หุ้นคงเหลือล่าสุด</t>
  </si>
  <si>
    <t>ชำระเดือน ต.ค.</t>
  </si>
  <si>
    <t>ชำระเดือน พ.ย.</t>
  </si>
  <si>
    <t>ชำระเดือน ธ.ค.</t>
  </si>
  <si>
    <t>ชำระเดือน ม.ค.</t>
  </si>
  <si>
    <t>ชำระเดือน ก.พ.</t>
  </si>
  <si>
    <t>ชำระเดือน มี.ค.</t>
  </si>
  <si>
    <t>ชำระเดือน เม.ย.</t>
  </si>
  <si>
    <t>ชำระเดือน พ.ค.</t>
  </si>
  <si>
    <t>ชำระเดือน มิ.ย.</t>
  </si>
  <si>
    <t>ชำระเดือน ก.ค.</t>
  </si>
  <si>
    <t>ชำระเดือน ส.ค.</t>
  </si>
  <si>
    <t>ชำระเดือน ก.ย.</t>
  </si>
  <si>
    <t>โปรดแก้ไขค่าในแถบสีเขียว</t>
  </si>
  <si>
    <t>อัตราดอกเบี้ยเงินปันผล</t>
  </si>
  <si>
    <t>การชำระ</t>
  </si>
  <si>
    <t>(เดือน)</t>
  </si>
  <si>
    <t>คิดเป็น</t>
  </si>
  <si>
    <t>สูตรคำนวณบันไดหุ้น</t>
  </si>
  <si>
    <t>ระหว่างเดือน</t>
  </si>
  <si>
    <t>ทุนเรือนหุ้นคงเหลือ</t>
  </si>
  <si>
    <t xml:space="preserve"> (บันไดหุ้น * อัตราปันผล)</t>
  </si>
  <si>
    <t>ปันผลในแต่ละเดือน</t>
  </si>
  <si>
    <t>(คำนวณตามอายุของหุ้นที่อยู่กับสหกรณ์)</t>
  </si>
  <si>
    <t>ตุลาคม</t>
  </si>
  <si>
    <t>กันยายน</t>
  </si>
  <si>
    <t>สิงหาคม</t>
  </si>
  <si>
    <t>กรกฎาคม</t>
  </si>
  <si>
    <t>มิถุนายน</t>
  </si>
  <si>
    <t>พฤษภาคม</t>
  </si>
  <si>
    <t>มกราคม</t>
  </si>
  <si>
    <t>กุมภาพันธ์</t>
  </si>
  <si>
    <t>มีนาคม</t>
  </si>
  <si>
    <t>เมษายน</t>
  </si>
  <si>
    <t>พฤศจิกายน</t>
  </si>
  <si>
    <t>ธันวาคม</t>
  </si>
  <si>
    <t>รวม</t>
  </si>
  <si>
    <t>อัตราเฉลี่ยคืน</t>
  </si>
  <si>
    <t>เฉลี่ยคืน</t>
  </si>
  <si>
    <t>ชำระดอกเบี้ย (บาท)</t>
  </si>
  <si>
    <t>โปรแกรมคำนวณเฉลี่ยคืนเป็นรายสัญญา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</si>
</sst>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ahoma"/>
      <family val="2"/>
    </font>
    <font>
      <sz val="16"/>
      <color indexed="10"/>
      <name val="Tahoma"/>
      <family val="2"/>
    </font>
    <font>
      <sz val="16"/>
      <color indexed="23"/>
      <name val="Tahoma"/>
      <family val="2"/>
    </font>
    <font>
      <sz val="20"/>
      <color indexed="10"/>
      <name val="Tahoma"/>
      <family val="2"/>
    </font>
    <font>
      <sz val="16"/>
      <color indexed="9"/>
      <name val="Tahoma"/>
      <family val="2"/>
    </font>
    <font>
      <sz val="18"/>
      <color indexed="1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6"/>
      <color theme="0" tint="-0.4999699890613556"/>
      <name val="Calibri"/>
      <family val="2"/>
    </font>
    <font>
      <sz val="20"/>
      <color rgb="FFFF0000"/>
      <name val="Calibri"/>
      <family val="2"/>
    </font>
    <font>
      <sz val="16"/>
      <color theme="0"/>
      <name val="Calibri"/>
      <family val="2"/>
    </font>
    <font>
      <sz val="1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43" fontId="40" fillId="33" borderId="10" xfId="36" applyFont="1" applyFill="1" applyBorder="1" applyAlignment="1" applyProtection="1">
      <alignment/>
      <protection locked="0"/>
    </xf>
    <xf numFmtId="43" fontId="41" fillId="34" borderId="10" xfId="36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5" borderId="0" xfId="0" applyFont="1" applyFill="1" applyAlignment="1" applyProtection="1">
      <alignment/>
      <protection/>
    </xf>
    <xf numFmtId="4" fontId="40" fillId="35" borderId="0" xfId="0" applyNumberFormat="1" applyFont="1" applyFill="1" applyAlignment="1" applyProtection="1">
      <alignment/>
      <protection/>
    </xf>
    <xf numFmtId="43" fontId="40" fillId="0" borderId="0" xfId="36" applyFont="1" applyAlignment="1" applyProtection="1">
      <alignment/>
      <protection/>
    </xf>
    <xf numFmtId="0" fontId="40" fillId="35" borderId="10" xfId="0" applyFont="1" applyFill="1" applyBorder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187" fontId="40" fillId="0" borderId="10" xfId="36" applyNumberFormat="1" applyFont="1" applyBorder="1" applyAlignment="1" applyProtection="1">
      <alignment horizontal="center"/>
      <protection/>
    </xf>
    <xf numFmtId="187" fontId="40" fillId="0" borderId="10" xfId="36" applyNumberFormat="1" applyFont="1" applyBorder="1" applyAlignment="1" applyProtection="1">
      <alignment horizontal="right"/>
      <protection/>
    </xf>
    <xf numFmtId="43" fontId="40" fillId="0" borderId="10" xfId="36" applyFont="1" applyBorder="1" applyAlignment="1" applyProtection="1">
      <alignment/>
      <protection/>
    </xf>
    <xf numFmtId="43" fontId="41" fillId="35" borderId="10" xfId="36" applyFont="1" applyFill="1" applyBorder="1" applyAlignment="1" applyProtection="1">
      <alignment/>
      <protection/>
    </xf>
    <xf numFmtId="187" fontId="42" fillId="34" borderId="10" xfId="36" applyNumberFormat="1" applyFont="1" applyFill="1" applyBorder="1" applyAlignment="1" applyProtection="1">
      <alignment horizontal="center"/>
      <protection/>
    </xf>
    <xf numFmtId="43" fontId="42" fillId="0" borderId="10" xfId="36" applyFont="1" applyBorder="1" applyAlignment="1" applyProtection="1">
      <alignment/>
      <protection/>
    </xf>
    <xf numFmtId="43" fontId="43" fillId="19" borderId="0" xfId="36" applyFont="1" applyFill="1" applyAlignment="1" applyProtection="1">
      <alignment horizontal="right"/>
      <protection/>
    </xf>
    <xf numFmtId="0" fontId="41" fillId="34" borderId="10" xfId="0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43" fontId="40" fillId="0" borderId="10" xfId="36" applyFont="1" applyBorder="1" applyAlignment="1" applyProtection="1">
      <alignment horizontal="right"/>
      <protection/>
    </xf>
    <xf numFmtId="0" fontId="40" fillId="36" borderId="11" xfId="0" applyFont="1" applyFill="1" applyBorder="1" applyAlignment="1" applyProtection="1">
      <alignment horizontal="center"/>
      <protection/>
    </xf>
    <xf numFmtId="43" fontId="40" fillId="33" borderId="12" xfId="36" applyFont="1" applyFill="1" applyBorder="1" applyAlignment="1" applyProtection="1">
      <alignment/>
      <protection locked="0"/>
    </xf>
    <xf numFmtId="0" fontId="40" fillId="34" borderId="13" xfId="0" applyFont="1" applyFill="1" applyBorder="1" applyAlignment="1" applyProtection="1">
      <alignment horizontal="center" vertical="center"/>
      <protection/>
    </xf>
    <xf numFmtId="43" fontId="40" fillId="34" borderId="12" xfId="36" applyFont="1" applyFill="1" applyBorder="1" applyAlignment="1" applyProtection="1">
      <alignment horizontal="center" vertical="center"/>
      <protection/>
    </xf>
    <xf numFmtId="43" fontId="40" fillId="34" borderId="13" xfId="36" applyFont="1" applyFill="1" applyBorder="1" applyAlignment="1" applyProtection="1">
      <alignment horizontal="center" vertical="center"/>
      <protection/>
    </xf>
    <xf numFmtId="43" fontId="41" fillId="35" borderId="11" xfId="36" applyFont="1" applyFill="1" applyBorder="1" applyAlignment="1" applyProtection="1">
      <alignment horizontal="right"/>
      <protection/>
    </xf>
    <xf numFmtId="43" fontId="40" fillId="34" borderId="12" xfId="36" applyFont="1" applyFill="1" applyBorder="1" applyAlignment="1" applyProtection="1">
      <alignment vertical="center" shrinkToFit="1"/>
      <protection/>
    </xf>
    <xf numFmtId="0" fontId="40" fillId="0" borderId="0" xfId="0" applyFont="1" applyAlignment="1" applyProtection="1">
      <alignment horizontal="center" vertical="center"/>
      <protection/>
    </xf>
    <xf numFmtId="189" fontId="40" fillId="0" borderId="0" xfId="0" applyNumberFormat="1" applyFont="1" applyAlignment="1" applyProtection="1">
      <alignment horizontal="center"/>
      <protection/>
    </xf>
    <xf numFmtId="189" fontId="40" fillId="0" borderId="0" xfId="0" applyNumberFormat="1" applyFont="1" applyAlignment="1" applyProtection="1">
      <alignment horizontal="right"/>
      <protection/>
    </xf>
    <xf numFmtId="0" fontId="40" fillId="0" borderId="0" xfId="0" applyFont="1" applyAlignment="1" applyProtection="1">
      <alignment horizontal="left" vertical="center"/>
      <protection/>
    </xf>
    <xf numFmtId="43" fontId="40" fillId="0" borderId="0" xfId="36" applyFont="1" applyAlignment="1" applyProtection="1">
      <alignment horizontal="right" vertical="center"/>
      <protection/>
    </xf>
    <xf numFmtId="189" fontId="40" fillId="7" borderId="11" xfId="0" applyNumberFormat="1" applyFont="1" applyFill="1" applyBorder="1" applyAlignment="1" applyProtection="1">
      <alignment horizontal="right"/>
      <protection/>
    </xf>
    <xf numFmtId="0" fontId="40" fillId="7" borderId="14" xfId="0" applyFont="1" applyFill="1" applyBorder="1" applyAlignment="1" applyProtection="1">
      <alignment horizontal="left" vertical="center"/>
      <protection/>
    </xf>
    <xf numFmtId="189" fontId="40" fillId="7" borderId="15" xfId="0" applyNumberFormat="1" applyFont="1" applyFill="1" applyBorder="1" applyAlignment="1" applyProtection="1">
      <alignment horizontal="right"/>
      <protection/>
    </xf>
    <xf numFmtId="0" fontId="40" fillId="7" borderId="16" xfId="0" applyFont="1" applyFill="1" applyBorder="1" applyAlignment="1" applyProtection="1">
      <alignment horizontal="left" vertical="center"/>
      <protection/>
    </xf>
    <xf numFmtId="43" fontId="40" fillId="33" borderId="10" xfId="36" applyFont="1" applyFill="1" applyBorder="1" applyAlignment="1" applyProtection="1">
      <alignment horizontal="right" vertical="center"/>
      <protection locked="0"/>
    </xf>
    <xf numFmtId="43" fontId="40" fillId="33" borderId="12" xfId="36" applyFont="1" applyFill="1" applyBorder="1" applyAlignment="1" applyProtection="1">
      <alignment horizontal="right" vertical="center"/>
      <protection locked="0"/>
    </xf>
    <xf numFmtId="43" fontId="40" fillId="37" borderId="17" xfId="36" applyFont="1" applyFill="1" applyBorder="1" applyAlignment="1" applyProtection="1">
      <alignment horizontal="right" vertical="center"/>
      <protection/>
    </xf>
    <xf numFmtId="43" fontId="40" fillId="33" borderId="17" xfId="36" applyFont="1" applyFill="1" applyBorder="1" applyAlignment="1" applyProtection="1">
      <alignment horizontal="right" vertical="center"/>
      <protection locked="0"/>
    </xf>
    <xf numFmtId="43" fontId="44" fillId="38" borderId="12" xfId="36" applyFont="1" applyFill="1" applyBorder="1" applyAlignment="1" applyProtection="1">
      <alignment horizontal="right" vertical="center"/>
      <protection/>
    </xf>
    <xf numFmtId="43" fontId="40" fillId="19" borderId="13" xfId="36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/>
      <protection/>
    </xf>
    <xf numFmtId="0" fontId="45" fillId="33" borderId="0" xfId="0" applyFont="1" applyFill="1" applyAlignment="1" applyProtection="1">
      <alignment horizontal="center"/>
      <protection/>
    </xf>
    <xf numFmtId="43" fontId="40" fillId="39" borderId="11" xfId="36" applyFont="1" applyFill="1" applyBorder="1" applyAlignment="1" applyProtection="1">
      <alignment horizontal="right"/>
      <protection/>
    </xf>
    <xf numFmtId="43" fontId="40" fillId="39" borderId="18" xfId="36" applyFont="1" applyFill="1" applyBorder="1" applyAlignment="1" applyProtection="1">
      <alignment horizontal="right"/>
      <protection/>
    </xf>
    <xf numFmtId="0" fontId="41" fillId="34" borderId="11" xfId="0" applyFont="1" applyFill="1" applyBorder="1" applyAlignment="1" applyProtection="1">
      <alignment horizontal="center"/>
      <protection/>
    </xf>
    <xf numFmtId="0" fontId="41" fillId="34" borderId="14" xfId="0" applyFont="1" applyFill="1" applyBorder="1" applyAlignment="1" applyProtection="1">
      <alignment horizontal="center"/>
      <protection/>
    </xf>
    <xf numFmtId="0" fontId="41" fillId="34" borderId="18" xfId="0" applyFont="1" applyFill="1" applyBorder="1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/>
      <protection/>
    </xf>
    <xf numFmtId="43" fontId="40" fillId="34" borderId="13" xfId="36" applyFont="1" applyFill="1" applyBorder="1" applyAlignment="1" applyProtection="1">
      <alignment horizontal="center" vertical="center"/>
      <protection/>
    </xf>
    <xf numFmtId="43" fontId="40" fillId="34" borderId="12" xfId="36" applyFont="1" applyFill="1" applyBorder="1" applyAlignment="1" applyProtection="1">
      <alignment horizontal="center" vertical="center"/>
      <protection/>
    </xf>
    <xf numFmtId="0" fontId="40" fillId="19" borderId="11" xfId="0" applyFont="1" applyFill="1" applyBorder="1" applyAlignment="1" applyProtection="1">
      <alignment horizontal="center" vertical="center"/>
      <protection/>
    </xf>
    <xf numFmtId="0" fontId="40" fillId="19" borderId="18" xfId="0" applyFont="1" applyFill="1" applyBorder="1" applyAlignment="1" applyProtection="1">
      <alignment horizontal="center" vertical="center"/>
      <protection/>
    </xf>
    <xf numFmtId="0" fontId="44" fillId="38" borderId="11" xfId="0" applyFont="1" applyFill="1" applyBorder="1" applyAlignment="1" applyProtection="1">
      <alignment horizontal="center" vertical="center"/>
      <protection/>
    </xf>
    <xf numFmtId="0" fontId="44" fillId="38" borderId="14" xfId="0" applyFont="1" applyFill="1" applyBorder="1" applyAlignment="1" applyProtection="1">
      <alignment horizontal="center" vertical="center"/>
      <protection/>
    </xf>
    <xf numFmtId="0" fontId="40" fillId="7" borderId="11" xfId="0" applyFont="1" applyFill="1" applyBorder="1" applyAlignment="1" applyProtection="1">
      <alignment horizontal="center" vertical="center"/>
      <protection/>
    </xf>
    <xf numFmtId="0" fontId="40" fillId="7" borderId="14" xfId="0" applyFont="1" applyFill="1" applyBorder="1" applyAlignment="1" applyProtection="1">
      <alignment horizontal="center" vertical="center"/>
      <protection/>
    </xf>
    <xf numFmtId="189" fontId="40" fillId="0" borderId="0" xfId="0" applyNumberFormat="1" applyFont="1" applyAlignment="1" applyProtection="1">
      <alignment horizontal="center"/>
      <protection/>
    </xf>
    <xf numFmtId="0" fontId="40" fillId="37" borderId="11" xfId="0" applyFont="1" applyFill="1" applyBorder="1" applyAlignment="1" applyProtection="1">
      <alignment horizontal="center" vertical="center"/>
      <protection/>
    </xf>
    <xf numFmtId="0" fontId="40" fillId="37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20</xdr:row>
      <xdr:rowOff>200025</xdr:rowOff>
    </xdr:from>
    <xdr:to>
      <xdr:col>5</xdr:col>
      <xdr:colOff>1019175</xdr:colOff>
      <xdr:row>22</xdr:row>
      <xdr:rowOff>142875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486525" y="5353050"/>
          <a:ext cx="2619375" cy="457200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85" zoomScaleNormal="85" zoomScalePageLayoutView="0" workbookViewId="0" topLeftCell="A1">
      <selection activeCell="E5" sqref="E5:E6"/>
    </sheetView>
  </sheetViews>
  <sheetFormatPr defaultColWidth="9.00390625" defaultRowHeight="15"/>
  <cols>
    <col min="1" max="1" width="21.421875" style="3" customWidth="1"/>
    <col min="2" max="2" width="25.421875" style="6" bestFit="1" customWidth="1"/>
    <col min="3" max="3" width="11.140625" style="6" bestFit="1" customWidth="1"/>
    <col min="4" max="4" width="37.8515625" style="6" customWidth="1"/>
    <col min="5" max="5" width="25.421875" style="6" customWidth="1"/>
    <col min="6" max="6" width="58.00390625" style="6" customWidth="1"/>
    <col min="7" max="7" width="26.7109375" style="3" customWidth="1"/>
    <col min="8" max="16384" width="9.00390625" style="3" customWidth="1"/>
  </cols>
  <sheetData>
    <row r="1" spans="1:6" ht="20.25">
      <c r="A1" s="41" t="s">
        <v>5</v>
      </c>
      <c r="B1" s="41"/>
      <c r="C1" s="41"/>
      <c r="D1" s="41"/>
      <c r="E1" s="41"/>
      <c r="F1" s="17"/>
    </row>
    <row r="2" spans="1:6" ht="21.75">
      <c r="A2" s="42" t="s">
        <v>20</v>
      </c>
      <c r="B2" s="42"/>
      <c r="C2" s="42"/>
      <c r="D2" s="42"/>
      <c r="E2" s="42"/>
      <c r="F2" s="3"/>
    </row>
    <row r="3" ht="15" customHeight="1"/>
    <row r="4" spans="2:6" ht="20.25">
      <c r="B4" s="3"/>
      <c r="C4" s="43" t="s">
        <v>21</v>
      </c>
      <c r="D4" s="44"/>
      <c r="E4" s="1">
        <v>5.95</v>
      </c>
      <c r="F4" s="3"/>
    </row>
    <row r="5" spans="2:7" ht="24.75" customHeight="1">
      <c r="B5" s="21" t="s">
        <v>22</v>
      </c>
      <c r="C5" s="21" t="s">
        <v>24</v>
      </c>
      <c r="D5" s="23" t="s">
        <v>25</v>
      </c>
      <c r="E5" s="49" t="s">
        <v>2</v>
      </c>
      <c r="F5" s="21" t="s">
        <v>29</v>
      </c>
      <c r="G5" s="21" t="s">
        <v>27</v>
      </c>
    </row>
    <row r="6" spans="1:7" ht="20.25">
      <c r="A6" s="19" t="s">
        <v>1</v>
      </c>
      <c r="B6" s="22" t="s">
        <v>0</v>
      </c>
      <c r="C6" s="22" t="s">
        <v>23</v>
      </c>
      <c r="D6" s="25" t="s">
        <v>30</v>
      </c>
      <c r="E6" s="50"/>
      <c r="F6" s="22" t="s">
        <v>28</v>
      </c>
      <c r="G6" s="22" t="s">
        <v>26</v>
      </c>
    </row>
    <row r="7" spans="1:7" ht="20.25">
      <c r="A7" s="7" t="s">
        <v>6</v>
      </c>
      <c r="B7" s="20">
        <v>121980</v>
      </c>
      <c r="C7" s="9">
        <v>12</v>
      </c>
      <c r="D7" s="10" t="str">
        <f>""&amp;TEXT(B7,"#,##0.00")&amp;" x "&amp;C7&amp;" / 12 ="</f>
        <v>121,980.00 x 12 / 12 =</v>
      </c>
      <c r="E7" s="11">
        <f>B7*C7/12</f>
        <v>121980</v>
      </c>
      <c r="F7" s="18" t="str">
        <f>""&amp;TEXT(E7,"#,##0.00")&amp;" x "&amp;$E$4&amp;" / 100 ="&amp;(TEXT(E7*$E$4/100,"#,##0.00"))</f>
        <v>121,980.00 x 5.95 / 100 =7,257.81</v>
      </c>
      <c r="G7" s="14">
        <f>B7</f>
        <v>121980</v>
      </c>
    </row>
    <row r="8" spans="1:7" ht="20.25">
      <c r="A8" s="8" t="s">
        <v>8</v>
      </c>
      <c r="B8" s="1">
        <v>1100</v>
      </c>
      <c r="C8" s="9">
        <v>11</v>
      </c>
      <c r="D8" s="10" t="str">
        <f aca="true" t="shared" si="0" ref="D8:D19">""&amp;TEXT(B8,"#,##0.00")&amp;" x "&amp;C8&amp;" / 12 ="</f>
        <v>1,100.00 x 11 / 12 =</v>
      </c>
      <c r="E8" s="11">
        <f aca="true" t="shared" si="1" ref="E8:E19">B8*C8/12</f>
        <v>1008.3333333333334</v>
      </c>
      <c r="F8" s="18" t="str">
        <f>""&amp;TEXT(E8,"#,##0.00")&amp;" x "&amp;$E$4&amp;" / 100 ="&amp;(TEXT(E8*$E$4/100,"#,##0.00"))</f>
        <v>1,008.33 x 5.95 / 100 =60.00</v>
      </c>
      <c r="G8" s="14">
        <f>B8+G7</f>
        <v>123080</v>
      </c>
    </row>
    <row r="9" spans="1:7" ht="20.25">
      <c r="A9" s="8" t="s">
        <v>9</v>
      </c>
      <c r="B9" s="1">
        <v>1100</v>
      </c>
      <c r="C9" s="9">
        <v>10</v>
      </c>
      <c r="D9" s="10" t="str">
        <f t="shared" si="0"/>
        <v>1,100.00 x 10 / 12 =</v>
      </c>
      <c r="E9" s="11">
        <f t="shared" si="1"/>
        <v>916.6666666666666</v>
      </c>
      <c r="F9" s="18" t="str">
        <f aca="true" t="shared" si="2" ref="F9:F20">""&amp;TEXT(E9,"#,##0.00")&amp;" x "&amp;$E$4&amp;" / 100 ="&amp;(TEXT(E9*$E$4/100,"#,##0.00"))</f>
        <v>916.67 x 5.95 / 100 =54.54</v>
      </c>
      <c r="G9" s="14">
        <f aca="true" t="shared" si="3" ref="G9:G19">B9+G8</f>
        <v>124180</v>
      </c>
    </row>
    <row r="10" spans="1:7" ht="20.25">
      <c r="A10" s="8" t="s">
        <v>10</v>
      </c>
      <c r="B10" s="1">
        <v>1100</v>
      </c>
      <c r="C10" s="9">
        <v>9</v>
      </c>
      <c r="D10" s="10" t="str">
        <f t="shared" si="0"/>
        <v>1,100.00 x 9 / 12 =</v>
      </c>
      <c r="E10" s="11">
        <f t="shared" si="1"/>
        <v>825</v>
      </c>
      <c r="F10" s="18" t="str">
        <f t="shared" si="2"/>
        <v>825.00 x 5.95 / 100 =49.09</v>
      </c>
      <c r="G10" s="14">
        <f t="shared" si="3"/>
        <v>125280</v>
      </c>
    </row>
    <row r="11" spans="1:7" ht="20.25">
      <c r="A11" s="8" t="s">
        <v>11</v>
      </c>
      <c r="B11" s="1">
        <v>1100</v>
      </c>
      <c r="C11" s="9">
        <v>8</v>
      </c>
      <c r="D11" s="10" t="str">
        <f t="shared" si="0"/>
        <v>1,100.00 x 8 / 12 =</v>
      </c>
      <c r="E11" s="11">
        <f t="shared" si="1"/>
        <v>733.3333333333334</v>
      </c>
      <c r="F11" s="18" t="str">
        <f t="shared" si="2"/>
        <v>733.33 x 5.95 / 100 =43.63</v>
      </c>
      <c r="G11" s="14">
        <f t="shared" si="3"/>
        <v>126380</v>
      </c>
    </row>
    <row r="12" spans="1:7" ht="20.25">
      <c r="A12" s="8" t="s">
        <v>12</v>
      </c>
      <c r="B12" s="1">
        <v>1100</v>
      </c>
      <c r="C12" s="9">
        <v>7</v>
      </c>
      <c r="D12" s="10" t="str">
        <f t="shared" si="0"/>
        <v>1,100.00 x 7 / 12 =</v>
      </c>
      <c r="E12" s="11">
        <f t="shared" si="1"/>
        <v>641.6666666666666</v>
      </c>
      <c r="F12" s="18" t="str">
        <f t="shared" si="2"/>
        <v>641.67 x 5.95 / 100 =38.18</v>
      </c>
      <c r="G12" s="14">
        <f t="shared" si="3"/>
        <v>127480</v>
      </c>
    </row>
    <row r="13" spans="1:7" ht="20.25">
      <c r="A13" s="8" t="s">
        <v>13</v>
      </c>
      <c r="B13" s="1">
        <v>1100</v>
      </c>
      <c r="C13" s="9">
        <v>6</v>
      </c>
      <c r="D13" s="10" t="str">
        <f t="shared" si="0"/>
        <v>1,100.00 x 6 / 12 =</v>
      </c>
      <c r="E13" s="11">
        <f t="shared" si="1"/>
        <v>550</v>
      </c>
      <c r="F13" s="18" t="str">
        <f t="shared" si="2"/>
        <v>550.00 x 5.95 / 100 =32.73</v>
      </c>
      <c r="G13" s="14">
        <f t="shared" si="3"/>
        <v>128580</v>
      </c>
    </row>
    <row r="14" spans="1:7" ht="20.25">
      <c r="A14" s="8" t="s">
        <v>14</v>
      </c>
      <c r="B14" s="1">
        <v>1100</v>
      </c>
      <c r="C14" s="9">
        <v>5</v>
      </c>
      <c r="D14" s="10" t="str">
        <f t="shared" si="0"/>
        <v>1,100.00 x 5 / 12 =</v>
      </c>
      <c r="E14" s="11">
        <f>B14*C14/12</f>
        <v>458.3333333333333</v>
      </c>
      <c r="F14" s="18" t="str">
        <f t="shared" si="2"/>
        <v>458.33 x 5.95 / 100 =27.27</v>
      </c>
      <c r="G14" s="14">
        <f t="shared" si="3"/>
        <v>129680</v>
      </c>
    </row>
    <row r="15" spans="1:7" ht="20.25">
      <c r="A15" s="8" t="s">
        <v>15</v>
      </c>
      <c r="B15" s="1">
        <v>1100</v>
      </c>
      <c r="C15" s="9">
        <v>4</v>
      </c>
      <c r="D15" s="10" t="str">
        <f t="shared" si="0"/>
        <v>1,100.00 x 4 / 12 =</v>
      </c>
      <c r="E15" s="11">
        <f t="shared" si="1"/>
        <v>366.6666666666667</v>
      </c>
      <c r="F15" s="18" t="str">
        <f t="shared" si="2"/>
        <v>366.67 x 5.95 / 100 =21.82</v>
      </c>
      <c r="G15" s="14">
        <f t="shared" si="3"/>
        <v>130780</v>
      </c>
    </row>
    <row r="16" spans="1:7" ht="20.25">
      <c r="A16" s="8" t="s">
        <v>16</v>
      </c>
      <c r="B16" s="1">
        <v>1100</v>
      </c>
      <c r="C16" s="9">
        <v>3</v>
      </c>
      <c r="D16" s="10" t="str">
        <f t="shared" si="0"/>
        <v>1,100.00 x 3 / 12 =</v>
      </c>
      <c r="E16" s="11">
        <f t="shared" si="1"/>
        <v>275</v>
      </c>
      <c r="F16" s="18" t="str">
        <f t="shared" si="2"/>
        <v>275.00 x 5.95 / 100 =16.36</v>
      </c>
      <c r="G16" s="14">
        <f t="shared" si="3"/>
        <v>131880</v>
      </c>
    </row>
    <row r="17" spans="1:7" ht="20.25">
      <c r="A17" s="8" t="s">
        <v>17</v>
      </c>
      <c r="B17" s="1">
        <v>1100</v>
      </c>
      <c r="C17" s="9">
        <v>2</v>
      </c>
      <c r="D17" s="10" t="str">
        <f t="shared" si="0"/>
        <v>1,100.00 x 2 / 12 =</v>
      </c>
      <c r="E17" s="11">
        <f>B17*C17/12</f>
        <v>183.33333333333334</v>
      </c>
      <c r="F17" s="18" t="str">
        <f t="shared" si="2"/>
        <v>183.33 x 5.95 / 100 =10.91</v>
      </c>
      <c r="G17" s="14">
        <f t="shared" si="3"/>
        <v>132980</v>
      </c>
    </row>
    <row r="18" spans="1:7" ht="20.25">
      <c r="A18" s="8" t="s">
        <v>18</v>
      </c>
      <c r="B18" s="1">
        <v>1100</v>
      </c>
      <c r="C18" s="9">
        <v>1</v>
      </c>
      <c r="D18" s="10" t="str">
        <f t="shared" si="0"/>
        <v>1,100.00 x 1 / 12 =</v>
      </c>
      <c r="E18" s="11">
        <f t="shared" si="1"/>
        <v>91.66666666666667</v>
      </c>
      <c r="F18" s="18" t="str">
        <f t="shared" si="2"/>
        <v>91.67 x 5.95 / 100 =5.45</v>
      </c>
      <c r="G18" s="14">
        <f t="shared" si="3"/>
        <v>134080</v>
      </c>
    </row>
    <row r="19" spans="1:7" ht="20.25">
      <c r="A19" s="8" t="s">
        <v>19</v>
      </c>
      <c r="B19" s="1">
        <v>1100</v>
      </c>
      <c r="C19" s="9">
        <v>0</v>
      </c>
      <c r="D19" s="10" t="str">
        <f t="shared" si="0"/>
        <v>1,100.00 x 0 / 12 =</v>
      </c>
      <c r="E19" s="11">
        <f t="shared" si="1"/>
        <v>0</v>
      </c>
      <c r="F19" s="18" t="str">
        <f t="shared" si="2"/>
        <v>0.00 x 5.95 / 100 =0.00</v>
      </c>
      <c r="G19" s="14">
        <f t="shared" si="3"/>
        <v>135180</v>
      </c>
    </row>
    <row r="20" spans="1:6" ht="20.25">
      <c r="A20" s="45" t="s">
        <v>3</v>
      </c>
      <c r="B20" s="46"/>
      <c r="C20" s="47"/>
      <c r="D20" s="16"/>
      <c r="E20" s="2">
        <f>SUM(E7:E19)</f>
        <v>128030</v>
      </c>
      <c r="F20" s="18" t="str">
        <f t="shared" si="2"/>
        <v>128,030.00 x 5.95 / 100 =7,617.79</v>
      </c>
    </row>
    <row r="21" spans="1:6" ht="20.25">
      <c r="A21" s="48" t="s">
        <v>4</v>
      </c>
      <c r="B21" s="48"/>
      <c r="C21" s="48"/>
      <c r="D21" s="13" t="str">
        <f>TEXT(E20,"#,##0.00")&amp;"x"&amp;E4&amp;"="</f>
        <v>128,030.00x5.95=</v>
      </c>
      <c r="E21" s="12">
        <f>E20*E4/100</f>
        <v>7617.785</v>
      </c>
      <c r="F21" s="24" t="str">
        <f>"ปันผลทั้งปี = "&amp;TEXT((ROUNDDOWN(E21,0)+IF((MOD(E21,1))&lt;0.25,0,IF((MOD(E21,1))&lt;0.5,0.25,IF(MOD(E21,1)&lt;0.75,0.5,IF(MOD(E21,1)&lt;1,0.75))))),"#,##0.00")</f>
        <v>ปันผลทั้งปี = 7,617.75</v>
      </c>
    </row>
    <row r="22" spans="1:2" ht="20.25">
      <c r="A22" s="4" t="s">
        <v>7</v>
      </c>
      <c r="B22" s="5">
        <f>SUM(B7:B19)</f>
        <v>135180</v>
      </c>
    </row>
    <row r="23" ht="24">
      <c r="D23" s="15" t="s">
        <v>4</v>
      </c>
    </row>
  </sheetData>
  <sheetProtection sheet="1"/>
  <mergeCells count="6">
    <mergeCell ref="A1:E1"/>
    <mergeCell ref="A2:E2"/>
    <mergeCell ref="C4:D4"/>
    <mergeCell ref="A20:C20"/>
    <mergeCell ref="A21:C21"/>
    <mergeCell ref="E5:E6"/>
  </mergeCells>
  <printOptions/>
  <pageMargins left="0.25" right="0.25" top="0.75" bottom="0.75" header="0.3" footer="0.3"/>
  <pageSetup fitToHeight="1" fitToWidth="1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19"/>
  <sheetViews>
    <sheetView zoomScalePageLayoutView="0" workbookViewId="0" topLeftCell="A1">
      <selection activeCell="E19" sqref="E19"/>
    </sheetView>
  </sheetViews>
  <sheetFormatPr defaultColWidth="9.00390625" defaultRowHeight="17.25" customHeight="1"/>
  <cols>
    <col min="1" max="2" width="9.00390625" style="26" customWidth="1"/>
    <col min="3" max="3" width="11.7109375" style="28" customWidth="1"/>
    <col min="4" max="4" width="14.8515625" style="29" customWidth="1"/>
    <col min="5" max="5" width="22.8515625" style="30" customWidth="1"/>
    <col min="6" max="16384" width="9.00390625" style="26" customWidth="1"/>
  </cols>
  <sheetData>
    <row r="1" spans="3:5" ht="17.25" customHeight="1">
      <c r="C1" s="57" t="s">
        <v>47</v>
      </c>
      <c r="D1" s="57"/>
      <c r="E1" s="57"/>
    </row>
    <row r="2" spans="3:5" ht="17.25" customHeight="1">
      <c r="C2" s="57" t="s">
        <v>20</v>
      </c>
      <c r="D2" s="57"/>
      <c r="E2" s="57"/>
    </row>
    <row r="3" spans="3:5" ht="17.25" customHeight="1">
      <c r="C3" s="27"/>
      <c r="D3" s="27"/>
      <c r="E3" s="27"/>
    </row>
    <row r="4" spans="3:5" ht="24.75" customHeight="1">
      <c r="C4" s="51" t="s">
        <v>1</v>
      </c>
      <c r="D4" s="52"/>
      <c r="E4" s="40" t="s">
        <v>46</v>
      </c>
    </row>
    <row r="5" spans="3:5" ht="17.25" customHeight="1">
      <c r="C5" s="31">
        <v>10</v>
      </c>
      <c r="D5" s="32" t="s">
        <v>31</v>
      </c>
      <c r="E5" s="35">
        <v>4476.25</v>
      </c>
    </row>
    <row r="6" spans="3:5" ht="17.25" customHeight="1">
      <c r="C6" s="33">
        <v>11</v>
      </c>
      <c r="D6" s="34" t="s">
        <v>41</v>
      </c>
      <c r="E6" s="36">
        <v>4430.5</v>
      </c>
    </row>
    <row r="7" spans="3:5" ht="17.25" customHeight="1">
      <c r="C7" s="33">
        <v>12</v>
      </c>
      <c r="D7" s="34" t="s">
        <v>42</v>
      </c>
      <c r="E7" s="36">
        <v>4531.25</v>
      </c>
    </row>
    <row r="8" spans="3:5" ht="17.25" customHeight="1">
      <c r="C8" s="33">
        <v>1</v>
      </c>
      <c r="D8" s="34" t="s">
        <v>37</v>
      </c>
      <c r="E8" s="36">
        <v>4484</v>
      </c>
    </row>
    <row r="9" spans="3:5" ht="17.25" customHeight="1">
      <c r="C9" s="33">
        <v>2</v>
      </c>
      <c r="D9" s="34" t="s">
        <v>38</v>
      </c>
      <c r="E9" s="36">
        <v>4150.75</v>
      </c>
    </row>
    <row r="10" spans="3:5" ht="17.25" customHeight="1">
      <c r="C10" s="33">
        <v>3</v>
      </c>
      <c r="D10" s="34" t="s">
        <v>39</v>
      </c>
      <c r="E10" s="36">
        <v>4390</v>
      </c>
    </row>
    <row r="11" spans="3:5" ht="17.25" customHeight="1">
      <c r="C11" s="33">
        <v>4</v>
      </c>
      <c r="D11" s="34" t="s">
        <v>40</v>
      </c>
      <c r="E11" s="36">
        <v>4062.75</v>
      </c>
    </row>
    <row r="12" spans="3:5" ht="17.25" customHeight="1">
      <c r="C12" s="33">
        <v>5</v>
      </c>
      <c r="D12" s="34" t="s">
        <v>36</v>
      </c>
      <c r="E12" s="36">
        <v>4138.25</v>
      </c>
    </row>
    <row r="13" spans="3:5" ht="17.25" customHeight="1">
      <c r="C13" s="33">
        <v>6</v>
      </c>
      <c r="D13" s="34" t="s">
        <v>35</v>
      </c>
      <c r="E13" s="36">
        <v>4063.25</v>
      </c>
    </row>
    <row r="14" spans="3:5" ht="17.25" customHeight="1">
      <c r="C14" s="33">
        <v>7</v>
      </c>
      <c r="D14" s="34" t="s">
        <v>34</v>
      </c>
      <c r="E14" s="36">
        <v>3629.25</v>
      </c>
    </row>
    <row r="15" spans="3:5" ht="17.25" customHeight="1">
      <c r="C15" s="33">
        <v>8</v>
      </c>
      <c r="D15" s="34" t="s">
        <v>33</v>
      </c>
      <c r="E15" s="36">
        <v>4101.25</v>
      </c>
    </row>
    <row r="16" spans="3:5" ht="17.25" customHeight="1">
      <c r="C16" s="33">
        <v>9</v>
      </c>
      <c r="D16" s="34" t="s">
        <v>32</v>
      </c>
      <c r="E16" s="36">
        <v>4054.75</v>
      </c>
    </row>
    <row r="17" spans="3:5" ht="17.25" customHeight="1">
      <c r="C17" s="58" t="s">
        <v>43</v>
      </c>
      <c r="D17" s="59"/>
      <c r="E17" s="37">
        <f>SUM(E5:E16)</f>
        <v>50512.25</v>
      </c>
    </row>
    <row r="18" spans="3:5" ht="17.25" customHeight="1">
      <c r="C18" s="55" t="s">
        <v>44</v>
      </c>
      <c r="D18" s="56"/>
      <c r="E18" s="38">
        <v>9.74</v>
      </c>
    </row>
    <row r="19" spans="3:5" ht="25.5" customHeight="1">
      <c r="C19" s="53" t="s">
        <v>45</v>
      </c>
      <c r="D19" s="54"/>
      <c r="E19" s="39">
        <f>E17*E18/100</f>
        <v>4919.89315</v>
      </c>
    </row>
  </sheetData>
  <sheetProtection sheet="1"/>
  <mergeCells count="6">
    <mergeCell ref="C4:D4"/>
    <mergeCell ref="C19:D19"/>
    <mergeCell ref="C18:D18"/>
    <mergeCell ref="C1:E1"/>
    <mergeCell ref="C2:E2"/>
    <mergeCell ref="C17:D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gun</cp:lastModifiedBy>
  <cp:lastPrinted>2018-10-28T05:17:34Z</cp:lastPrinted>
  <dcterms:created xsi:type="dcterms:W3CDTF">2014-10-08T10:35:51Z</dcterms:created>
  <dcterms:modified xsi:type="dcterms:W3CDTF">2023-10-12T10:49:14Z</dcterms:modified>
  <cp:category/>
  <cp:version/>
  <cp:contentType/>
  <cp:contentStatus/>
</cp:coreProperties>
</file>